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15"/>
  <workbookPr/>
  <mc:AlternateContent xmlns:mc="http://schemas.openxmlformats.org/markup-compatibility/2006">
    <mc:Choice Requires="x15">
      <x15ac:absPath xmlns:x15ac="http://schemas.microsoft.com/office/spreadsheetml/2010/11/ac" url="C:\Users\enunn\Documents\Work Files\1. Marketing\5. HIU\"/>
    </mc:Choice>
  </mc:AlternateContent>
  <xr:revisionPtr revIDLastSave="0" documentId="11_6E6501F5592838723242C421EADFC9EEC7E34860" xr6:coauthVersionLast="46" xr6:coauthVersionMax="46" xr10:uidLastSave="{00000000-0000-0000-0000-000000000000}"/>
  <bookViews>
    <workbookView xWindow="0" yWindow="0" windowWidth="20490" windowHeight="8445" xr2:uid="{00000000-000D-0000-FFFF-FFFF00000000}"/>
  </bookViews>
  <sheets>
    <sheet name="Standard Units" sheetId="1" r:id="rId1"/>
    <sheet name="Metric Units" sheetId="2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4" i="1" l="1"/>
  <c r="G42" i="2"/>
  <c r="G43" i="2"/>
  <c r="G44" i="2" s="1"/>
  <c r="G45" i="2" l="1"/>
  <c r="G46" i="2" s="1"/>
  <c r="G42" i="1"/>
  <c r="G45" i="1" s="1"/>
  <c r="G46" i="1" s="1"/>
  <c r="G47" i="1" s="1"/>
  <c r="G47" i="2" l="1"/>
  <c r="F53" i="2" l="1"/>
  <c r="F55" i="2" s="1"/>
  <c r="F58" i="2" s="1"/>
  <c r="F53" i="1"/>
  <c r="F55" i="1" s="1"/>
  <c r="F5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Edward Nunn</author>
  </authors>
  <commentList>
    <comment ref="G4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Edward Nunn:</t>
        </r>
        <r>
          <rPr>
            <sz val="9"/>
            <color indexed="81"/>
            <rFont val="Tahoma"/>
            <family val="2"/>
          </rPr>
          <t xml:space="preserve">
Includes conversion to sq. inches
</t>
        </r>
      </text>
    </comment>
  </commentList>
</comments>
</file>

<file path=xl/sharedStrings.xml><?xml version="1.0" encoding="utf-8"?>
<sst xmlns="http://schemas.openxmlformats.org/spreadsheetml/2006/main" count="116" uniqueCount="49">
  <si>
    <t>Cabinet Heat Gain to Space Calculator</t>
  </si>
  <si>
    <r>
      <t xml:space="preserve">For built-in induction </t>
    </r>
    <r>
      <rPr>
        <b/>
        <i/>
        <sz val="10"/>
        <rFont val="Calibri"/>
        <family val="2"/>
        <scheme val="minor"/>
      </rPr>
      <t>cooktop</t>
    </r>
    <r>
      <rPr>
        <i/>
        <sz val="10"/>
        <rFont val="Calibri"/>
        <family val="2"/>
        <scheme val="minor"/>
      </rPr>
      <t xml:space="preserve"> units</t>
    </r>
  </si>
  <si>
    <r>
      <t>Complete the</t>
    </r>
    <r>
      <rPr>
        <b/>
        <sz val="14"/>
        <color theme="4"/>
        <rFont val="Calibri"/>
        <family val="2"/>
        <scheme val="minor"/>
      </rPr>
      <t xml:space="preserve"> Blue </t>
    </r>
    <r>
      <rPr>
        <b/>
        <sz val="14"/>
        <color indexed="8"/>
        <rFont val="Calibri"/>
        <family val="2"/>
        <scheme val="minor"/>
      </rPr>
      <t>boxes</t>
    </r>
    <r>
      <rPr>
        <b/>
        <sz val="10"/>
        <rFont val="Arial"/>
        <family val="2"/>
      </rPr>
      <t/>
    </r>
  </si>
  <si>
    <r>
      <t xml:space="preserve">Values in </t>
    </r>
    <r>
      <rPr>
        <b/>
        <sz val="14"/>
        <color theme="9" tint="-0.249977111117893"/>
        <rFont val="Calibri"/>
        <family val="2"/>
        <scheme val="minor"/>
      </rPr>
      <t>Green</t>
    </r>
    <r>
      <rPr>
        <b/>
        <sz val="14"/>
        <rFont val="Calibri"/>
        <family val="2"/>
        <scheme val="minor"/>
      </rPr>
      <t xml:space="preserve"> boxes can be changed, but are preset to Hatco norms</t>
    </r>
  </si>
  <si>
    <t>1. Internal Dimensions of Cabinet (inches)</t>
  </si>
  <si>
    <t xml:space="preserve">Length (side to side): </t>
  </si>
  <si>
    <t xml:space="preserve"> inches</t>
  </si>
  <si>
    <t xml:space="preserve">Depth (front to back): </t>
  </si>
  <si>
    <t xml:space="preserve">Height (top to bottom): </t>
  </si>
  <si>
    <t xml:space="preserve">2. Are any faces of the cabinet walls of the building (or immediately </t>
  </si>
  <si>
    <t>adjacent to walls)?</t>
  </si>
  <si>
    <t>If NO, (i.e. free standing cook station) leave this section blank and go to Section 3</t>
  </si>
  <si>
    <t xml:space="preserve">If YES, give dimensions of the cabinet sections adjacent to the walls: </t>
  </si>
  <si>
    <t>Back</t>
  </si>
  <si>
    <t xml:space="preserve">Length: </t>
  </si>
  <si>
    <t xml:space="preserve">Height: </t>
  </si>
  <si>
    <t>Side (1)</t>
  </si>
  <si>
    <t>Side (2)</t>
  </si>
  <si>
    <t>3. Rated power of EACH induction unit</t>
  </si>
  <si>
    <t xml:space="preserve"> watts</t>
  </si>
  <si>
    <t>4. Efficiency of induction unit</t>
  </si>
  <si>
    <t xml:space="preserve"> %</t>
  </si>
  <si>
    <t>5. Max ambient rating for induction unit</t>
  </si>
  <si>
    <t xml:space="preserve"> °F</t>
  </si>
  <si>
    <t>6. How many induction warmers are to be installed?</t>
  </si>
  <si>
    <t xml:space="preserve"> units</t>
  </si>
  <si>
    <t>Duty cycle estimate</t>
  </si>
  <si>
    <t>Gross useable internal surface area (sq. inches):</t>
  </si>
  <si>
    <t>Total gross waste loss to heat (watts)</t>
  </si>
  <si>
    <t>Factored for typical duty cycling</t>
  </si>
  <si>
    <t>Input power in watts per square foot</t>
  </si>
  <si>
    <t>Gross temperature gain F</t>
  </si>
  <si>
    <t>(10°F for every 2W</t>
  </si>
  <si>
    <t>Add 20% safety margin</t>
  </si>
  <si>
    <t>per sq. foot)</t>
  </si>
  <si>
    <t>7. Average ambient temperature of room</t>
  </si>
  <si>
    <t>8. Results</t>
  </si>
  <si>
    <t xml:space="preserve">Estimated maxium final cabinet temperature: </t>
  </si>
  <si>
    <t xml:space="preserve">Margin of safety from max operating temp: </t>
  </si>
  <si>
    <t xml:space="preserve">Conclusion: </t>
  </si>
  <si>
    <t>Notes:</t>
  </si>
  <si>
    <r>
      <rPr>
        <b/>
        <sz val="7"/>
        <rFont val="Calibri"/>
        <family val="2"/>
        <scheme val="minor"/>
      </rPr>
      <t xml:space="preserve">Estimate only.  </t>
    </r>
    <r>
      <rPr>
        <sz val="7"/>
        <rFont val="Calibri"/>
        <family val="2"/>
        <scheme val="minor"/>
      </rPr>
      <t xml:space="preserve">Providing some ventilation in the form of free access to outside air (e.g. holes) is always prudent.  </t>
    </r>
  </si>
  <si>
    <t>This calculator was created by integrating Hoffman (Pentair Technical Products Spec: 00488-D, Thermal Management) research, with Hatco Corporation laboratory test observations.  Hoffman is a data source and is not directly involved in any way.</t>
  </si>
  <si>
    <r>
      <t xml:space="preserve">For built-in induction </t>
    </r>
    <r>
      <rPr>
        <b/>
        <i/>
        <sz val="10"/>
        <rFont val="Calibri"/>
        <family val="2"/>
        <scheme val="minor"/>
      </rPr>
      <t xml:space="preserve">cooktop </t>
    </r>
    <r>
      <rPr>
        <i/>
        <sz val="10"/>
        <rFont val="Calibri"/>
        <family val="2"/>
        <scheme val="minor"/>
      </rPr>
      <t>units</t>
    </r>
  </si>
  <si>
    <t>1. Internal Dimensions of Cabinet (centimeters)</t>
  </si>
  <si>
    <t xml:space="preserve"> cm</t>
  </si>
  <si>
    <t xml:space="preserve"> °C</t>
  </si>
  <si>
    <t>(6°C for every 2W</t>
  </si>
  <si>
    <t xml:space="preserve">Estimate only.  Providing some ventilation in the form of free access to outside air (e.g. holes) is always prudent.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</si>
</sst>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7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7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"/>
      <name val="Calibri"/>
      <family val="2"/>
      <scheme val="minor"/>
    </font>
    <font>
      <b/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Border="1"/>
    <xf numFmtId="0" fontId="0" fillId="0" borderId="0" xfId="0" applyFont="1" applyBorder="1" applyProtection="1"/>
    <xf numFmtId="164" fontId="0" fillId="0" borderId="0" xfId="0" applyNumberFormat="1" applyFont="1" applyBorder="1" applyProtection="1"/>
    <xf numFmtId="0" fontId="6" fillId="0" borderId="0" xfId="0" applyFont="1" applyBorder="1" applyProtection="1"/>
    <xf numFmtId="0" fontId="10" fillId="0" borderId="0" xfId="0" applyFont="1" applyBorder="1" applyProtection="1"/>
    <xf numFmtId="0" fontId="11" fillId="0" borderId="0" xfId="0" applyFont="1" applyBorder="1" applyProtection="1"/>
    <xf numFmtId="0" fontId="12" fillId="0" borderId="0" xfId="0" applyFont="1" applyBorder="1" applyProtection="1"/>
    <xf numFmtId="0" fontId="0" fillId="0" borderId="4" xfId="0" applyFont="1" applyBorder="1" applyAlignment="1" applyProtection="1">
      <alignment horizontal="center"/>
    </xf>
    <xf numFmtId="0" fontId="13" fillId="0" borderId="0" xfId="0" applyFont="1" applyBorder="1" applyProtection="1"/>
    <xf numFmtId="0" fontId="13" fillId="0" borderId="0" xfId="0" applyFont="1" applyFill="1" applyBorder="1" applyProtection="1"/>
    <xf numFmtId="0" fontId="0" fillId="0" borderId="0" xfId="0" applyFont="1" applyBorder="1" applyAlignment="1" applyProtection="1">
      <alignment horizontal="right"/>
    </xf>
    <xf numFmtId="0" fontId="0" fillId="0" borderId="0" xfId="0" applyFont="1" applyAlignment="1">
      <alignment wrapText="1"/>
    </xf>
    <xf numFmtId="0" fontId="0" fillId="0" borderId="0" xfId="0" applyFont="1" applyBorder="1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0" fillId="0" borderId="0" xfId="0" applyFont="1" applyProtection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1" fillId="0" borderId="7" xfId="0" applyFont="1" applyBorder="1" applyProtection="1"/>
    <xf numFmtId="0" fontId="3" fillId="0" borderId="0" xfId="0" applyFont="1" applyProtection="1"/>
    <xf numFmtId="0" fontId="6" fillId="0" borderId="0" xfId="0" applyFont="1" applyProtection="1"/>
    <xf numFmtId="0" fontId="0" fillId="0" borderId="0" xfId="0" applyFont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left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right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  <protection hidden="1"/>
    </xf>
    <xf numFmtId="164" fontId="0" fillId="3" borderId="3" xfId="0" applyNumberFormat="1" applyFont="1" applyFill="1" applyBorder="1" applyAlignment="1" applyProtection="1">
      <alignment horizontal="center"/>
      <protection hidden="1"/>
    </xf>
    <xf numFmtId="164" fontId="0" fillId="3" borderId="3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161925</xdr:rowOff>
    </xdr:from>
    <xdr:to>
      <xdr:col>2</xdr:col>
      <xdr:colOff>1485900</xdr:colOff>
      <xdr:row>3</xdr:row>
      <xdr:rowOff>142875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61925"/>
          <a:ext cx="1476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161925</xdr:rowOff>
    </xdr:from>
    <xdr:to>
      <xdr:col>2</xdr:col>
      <xdr:colOff>1485900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61925"/>
          <a:ext cx="1476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showGridLines="0" showRowColHeaders="0" tabSelected="1" workbookViewId="0"/>
  </sheetViews>
  <sheetFormatPr defaultRowHeight="15"/>
  <cols>
    <col min="1" max="2" width="2.7109375" style="1" customWidth="1"/>
    <col min="3" max="3" width="24" style="1" customWidth="1"/>
    <col min="4" max="5" width="9.140625" style="1"/>
    <col min="6" max="7" width="12.7109375" style="1" customWidth="1"/>
    <col min="8" max="16384" width="9.140625" style="1"/>
  </cols>
  <sheetData>
    <row r="1" spans="1:12">
      <c r="A1" s="21"/>
      <c r="B1" s="21"/>
      <c r="C1" s="21"/>
      <c r="D1" s="21"/>
      <c r="E1" s="21"/>
      <c r="F1" s="21"/>
      <c r="G1" s="21"/>
      <c r="H1" s="21"/>
      <c r="I1" s="21"/>
    </row>
    <row r="2" spans="1:12" ht="22.5" customHeight="1">
      <c r="A2" s="21"/>
      <c r="B2" s="21"/>
      <c r="C2" s="21"/>
      <c r="D2" s="21"/>
      <c r="E2" s="21"/>
      <c r="F2" s="21"/>
      <c r="G2" s="21"/>
      <c r="H2" s="21"/>
      <c r="I2" s="22" t="s">
        <v>0</v>
      </c>
    </row>
    <row r="3" spans="1:12">
      <c r="A3" s="21"/>
      <c r="B3" s="21"/>
      <c r="C3" s="21"/>
      <c r="D3" s="21"/>
      <c r="E3" s="21"/>
      <c r="F3" s="21"/>
      <c r="G3" s="21"/>
      <c r="H3" s="21"/>
      <c r="I3" s="23" t="s">
        <v>1</v>
      </c>
    </row>
    <row r="4" spans="1:12">
      <c r="A4" s="21"/>
      <c r="B4" s="21"/>
      <c r="C4" s="21"/>
      <c r="D4" s="21"/>
      <c r="E4" s="21"/>
      <c r="F4" s="21"/>
      <c r="G4" s="21"/>
      <c r="H4" s="21"/>
      <c r="I4" s="21"/>
    </row>
    <row r="5" spans="1:12" ht="15.75" thickBot="1">
      <c r="A5" s="20"/>
      <c r="B5" s="21"/>
      <c r="C5" s="24"/>
      <c r="D5" s="24"/>
      <c r="E5" s="24"/>
      <c r="F5" s="24"/>
      <c r="G5" s="24"/>
      <c r="H5" s="24"/>
      <c r="I5" s="24"/>
    </row>
    <row r="6" spans="1:12" ht="15.75" thickTop="1">
      <c r="A6" s="21"/>
      <c r="B6" s="21"/>
      <c r="C6" s="21"/>
      <c r="D6" s="21"/>
      <c r="E6" s="21"/>
      <c r="F6" s="21"/>
      <c r="G6" s="21"/>
      <c r="H6" s="21"/>
      <c r="I6" s="21"/>
    </row>
    <row r="7" spans="1:12" ht="18.75">
      <c r="A7" s="21"/>
      <c r="B7" s="21"/>
      <c r="C7" s="25" t="s">
        <v>2</v>
      </c>
      <c r="D7" s="26"/>
      <c r="E7" s="26"/>
      <c r="F7" s="26"/>
      <c r="G7" s="21"/>
      <c r="H7" s="21"/>
      <c r="I7" s="21"/>
    </row>
    <row r="8" spans="1:12" ht="18.75">
      <c r="A8" s="21"/>
      <c r="B8" s="21"/>
      <c r="C8" s="25"/>
      <c r="D8" s="26"/>
      <c r="E8" s="26"/>
      <c r="F8" s="26"/>
      <c r="G8" s="21"/>
      <c r="H8" s="21"/>
      <c r="I8" s="21"/>
    </row>
    <row r="9" spans="1:12" ht="18.75">
      <c r="A9" s="21"/>
      <c r="B9" s="21"/>
      <c r="C9" s="25" t="s">
        <v>3</v>
      </c>
      <c r="D9" s="26"/>
      <c r="E9" s="26"/>
      <c r="F9" s="26"/>
      <c r="G9" s="21"/>
      <c r="H9" s="21"/>
      <c r="I9" s="21"/>
    </row>
    <row r="10" spans="1:12">
      <c r="A10" s="20"/>
      <c r="B10" s="4"/>
      <c r="C10" s="4"/>
      <c r="D10" s="4"/>
      <c r="E10" s="4"/>
      <c r="F10" s="4"/>
      <c r="G10" s="4"/>
      <c r="H10" s="20"/>
      <c r="I10" s="20"/>
    </row>
    <row r="11" spans="1:12" ht="15.75">
      <c r="A11" s="20"/>
      <c r="B11" s="4"/>
      <c r="C11" s="7" t="s">
        <v>4</v>
      </c>
      <c r="D11" s="6"/>
      <c r="E11" s="4"/>
      <c r="F11" s="4"/>
      <c r="G11" s="4"/>
      <c r="H11" s="20"/>
      <c r="I11" s="20"/>
    </row>
    <row r="12" spans="1:12">
      <c r="A12" s="20"/>
      <c r="B12" s="4"/>
      <c r="C12" s="36" t="s">
        <v>5</v>
      </c>
      <c r="D12" s="36"/>
      <c r="E12" s="36"/>
      <c r="F12" s="34">
        <v>60</v>
      </c>
      <c r="G12" s="35"/>
      <c r="H12" s="33" t="s">
        <v>6</v>
      </c>
      <c r="I12" s="33"/>
    </row>
    <row r="13" spans="1:12">
      <c r="A13" s="20"/>
      <c r="B13" s="4"/>
      <c r="C13" s="36" t="s">
        <v>7</v>
      </c>
      <c r="D13" s="36"/>
      <c r="E13" s="36"/>
      <c r="F13" s="34">
        <v>32</v>
      </c>
      <c r="G13" s="35"/>
      <c r="H13" s="33" t="s">
        <v>6</v>
      </c>
      <c r="I13" s="33"/>
    </row>
    <row r="14" spans="1:12">
      <c r="A14" s="20"/>
      <c r="B14" s="4"/>
      <c r="C14" s="36" t="s">
        <v>8</v>
      </c>
      <c r="D14" s="36"/>
      <c r="E14" s="36"/>
      <c r="F14" s="34">
        <v>36</v>
      </c>
      <c r="G14" s="35"/>
      <c r="H14" s="33" t="s">
        <v>6</v>
      </c>
      <c r="I14" s="33"/>
    </row>
    <row r="15" spans="1:12">
      <c r="A15" s="20"/>
      <c r="B15" s="4"/>
      <c r="C15" s="4"/>
      <c r="D15" s="4"/>
      <c r="E15" s="4"/>
      <c r="F15" s="4"/>
      <c r="G15" s="4"/>
      <c r="H15" s="20"/>
      <c r="I15" s="20"/>
    </row>
    <row r="16" spans="1:12" ht="15.75">
      <c r="A16" s="20"/>
      <c r="B16" s="20"/>
      <c r="C16" s="7" t="s">
        <v>9</v>
      </c>
      <c r="D16" s="6"/>
      <c r="E16" s="4"/>
      <c r="F16" s="4"/>
      <c r="G16" s="4"/>
      <c r="H16" s="4"/>
      <c r="I16" s="4"/>
      <c r="J16" s="4"/>
      <c r="K16" s="4"/>
      <c r="L16" s="4"/>
    </row>
    <row r="17" spans="1:12" ht="15.75">
      <c r="A17" s="20"/>
      <c r="B17" s="20"/>
      <c r="C17" s="7" t="s">
        <v>10</v>
      </c>
      <c r="D17" s="6"/>
      <c r="E17" s="4"/>
      <c r="F17" s="4"/>
      <c r="G17" s="4"/>
      <c r="H17" s="4"/>
      <c r="I17" s="4"/>
      <c r="J17" s="4"/>
      <c r="K17" s="4"/>
      <c r="L17" s="4"/>
    </row>
    <row r="18" spans="1:12" ht="3" customHeight="1">
      <c r="A18" s="20"/>
      <c r="B18" s="20"/>
      <c r="C18" s="7"/>
      <c r="D18" s="6"/>
      <c r="E18" s="4"/>
      <c r="F18" s="4"/>
      <c r="G18" s="4"/>
      <c r="H18" s="4"/>
      <c r="I18" s="4"/>
      <c r="J18" s="4"/>
      <c r="K18" s="4"/>
      <c r="L18" s="4"/>
    </row>
    <row r="19" spans="1:12" ht="15.75">
      <c r="A19" s="20"/>
      <c r="B19" s="20"/>
      <c r="C19" s="8" t="s">
        <v>11</v>
      </c>
      <c r="D19" s="4"/>
      <c r="E19" s="4"/>
      <c r="F19" s="4"/>
      <c r="G19" s="4"/>
      <c r="H19" s="4"/>
      <c r="I19" s="4"/>
      <c r="J19" s="4"/>
      <c r="K19" s="4"/>
      <c r="L19" s="4"/>
    </row>
    <row r="20" spans="1:12" ht="3" customHeight="1">
      <c r="A20" s="20"/>
      <c r="B20" s="20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.75">
      <c r="A21" s="20"/>
      <c r="B21" s="20"/>
      <c r="C21" s="9" t="s">
        <v>12</v>
      </c>
      <c r="D21" s="4"/>
      <c r="E21" s="4"/>
      <c r="F21" s="4"/>
      <c r="G21" s="4"/>
      <c r="H21" s="4"/>
      <c r="I21" s="4"/>
      <c r="J21" s="4"/>
      <c r="K21" s="4"/>
      <c r="L21" s="4"/>
    </row>
    <row r="22" spans="1:12" ht="3" customHeight="1">
      <c r="A22" s="20"/>
      <c r="B22" s="20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>
      <c r="A23" s="20"/>
      <c r="B23" s="20"/>
      <c r="C23" s="31" t="s">
        <v>13</v>
      </c>
      <c r="D23" s="38" t="s">
        <v>14</v>
      </c>
      <c r="E23" s="39"/>
      <c r="F23" s="37"/>
      <c r="G23" s="34"/>
      <c r="H23" s="33" t="s">
        <v>6</v>
      </c>
      <c r="I23" s="33"/>
      <c r="J23" s="4"/>
      <c r="K23" s="4"/>
      <c r="L23" s="4"/>
    </row>
    <row r="24" spans="1:12">
      <c r="A24" s="20"/>
      <c r="B24" s="20"/>
      <c r="C24" s="32"/>
      <c r="D24" s="38" t="s">
        <v>15</v>
      </c>
      <c r="E24" s="39"/>
      <c r="F24" s="37"/>
      <c r="G24" s="34"/>
      <c r="H24" s="33" t="s">
        <v>6</v>
      </c>
      <c r="I24" s="33"/>
      <c r="J24" s="4"/>
      <c r="K24" s="4"/>
      <c r="L24" s="4"/>
    </row>
    <row r="25" spans="1:12" ht="6" customHeight="1">
      <c r="A25" s="20"/>
      <c r="B25" s="20"/>
      <c r="C25" s="4"/>
      <c r="D25" s="13"/>
      <c r="E25" s="27"/>
      <c r="F25" s="4"/>
      <c r="G25" s="4"/>
      <c r="H25" s="4"/>
      <c r="I25" s="4"/>
      <c r="J25" s="4"/>
      <c r="K25" s="4"/>
      <c r="L25" s="4"/>
    </row>
    <row r="26" spans="1:12">
      <c r="A26" s="20"/>
      <c r="B26" s="20"/>
      <c r="C26" s="31" t="s">
        <v>16</v>
      </c>
      <c r="D26" s="38" t="s">
        <v>14</v>
      </c>
      <c r="E26" s="39"/>
      <c r="F26" s="37"/>
      <c r="G26" s="34"/>
      <c r="H26" s="33" t="s">
        <v>6</v>
      </c>
      <c r="I26" s="33"/>
      <c r="J26" s="4"/>
      <c r="K26" s="4"/>
      <c r="L26" s="4"/>
    </row>
    <row r="27" spans="1:12">
      <c r="A27" s="20"/>
      <c r="B27" s="20"/>
      <c r="C27" s="32"/>
      <c r="D27" s="38" t="s">
        <v>15</v>
      </c>
      <c r="E27" s="39"/>
      <c r="F27" s="37"/>
      <c r="G27" s="34"/>
      <c r="H27" s="33" t="s">
        <v>6</v>
      </c>
      <c r="I27" s="33"/>
      <c r="J27" s="4"/>
      <c r="K27" s="4"/>
      <c r="L27" s="4"/>
    </row>
    <row r="28" spans="1:12" ht="6" customHeight="1">
      <c r="A28" s="20"/>
      <c r="B28" s="20"/>
      <c r="C28" s="4"/>
      <c r="D28" s="13"/>
      <c r="E28" s="27"/>
      <c r="F28" s="10"/>
      <c r="G28" s="10"/>
      <c r="H28" s="4"/>
      <c r="I28" s="4"/>
      <c r="J28" s="4"/>
      <c r="K28" s="4"/>
      <c r="L28" s="4"/>
    </row>
    <row r="29" spans="1:12">
      <c r="A29" s="20"/>
      <c r="B29" s="20"/>
      <c r="C29" s="31" t="s">
        <v>17</v>
      </c>
      <c r="D29" s="38" t="s">
        <v>14</v>
      </c>
      <c r="E29" s="39"/>
      <c r="F29" s="37"/>
      <c r="G29" s="34"/>
      <c r="H29" s="33" t="s">
        <v>6</v>
      </c>
      <c r="I29" s="33"/>
      <c r="J29" s="4"/>
      <c r="K29" s="4"/>
      <c r="L29" s="4"/>
    </row>
    <row r="30" spans="1:12">
      <c r="A30" s="20"/>
      <c r="B30" s="20"/>
      <c r="C30" s="32"/>
      <c r="D30" s="38" t="s">
        <v>15</v>
      </c>
      <c r="E30" s="39"/>
      <c r="F30" s="37"/>
      <c r="G30" s="34"/>
      <c r="H30" s="33" t="s">
        <v>6</v>
      </c>
      <c r="I30" s="33"/>
      <c r="J30" s="4"/>
      <c r="K30" s="4"/>
      <c r="L30" s="4"/>
    </row>
    <row r="31" spans="1:12">
      <c r="A31" s="20"/>
      <c r="B31" s="20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.75">
      <c r="A32" s="20"/>
      <c r="B32" s="20"/>
      <c r="C32" s="11" t="s">
        <v>18</v>
      </c>
      <c r="D32" s="4"/>
      <c r="E32" s="4"/>
      <c r="F32" s="35">
        <v>1800</v>
      </c>
      <c r="G32" s="35"/>
      <c r="H32" s="33" t="s">
        <v>19</v>
      </c>
      <c r="I32" s="33"/>
      <c r="J32" s="4"/>
      <c r="K32" s="4"/>
      <c r="L32" s="4"/>
    </row>
    <row r="33" spans="1:12">
      <c r="A33" s="20"/>
      <c r="B33" s="20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.75">
      <c r="A34" s="20"/>
      <c r="B34" s="20"/>
      <c r="C34" s="11" t="s">
        <v>20</v>
      </c>
      <c r="D34" s="4"/>
      <c r="E34" s="4"/>
      <c r="F34" s="40">
        <v>85</v>
      </c>
      <c r="G34" s="41"/>
      <c r="H34" s="33" t="s">
        <v>21</v>
      </c>
      <c r="I34" s="33"/>
      <c r="J34" s="4"/>
      <c r="K34" s="4"/>
      <c r="L34" s="4"/>
    </row>
    <row r="35" spans="1:12">
      <c r="A35" s="20"/>
      <c r="B35" s="20"/>
      <c r="C35" s="4"/>
      <c r="D35" s="4"/>
      <c r="E35" s="4"/>
      <c r="F35" s="4"/>
      <c r="G35" s="4"/>
      <c r="H35" s="4"/>
      <c r="I35" s="4"/>
      <c r="J35" s="3"/>
      <c r="K35" s="3"/>
      <c r="L35" s="3"/>
    </row>
    <row r="36" spans="1:12" ht="15.75">
      <c r="A36" s="20"/>
      <c r="B36" s="20"/>
      <c r="C36" s="12" t="s">
        <v>22</v>
      </c>
      <c r="D36" s="4"/>
      <c r="E36" s="4"/>
      <c r="F36" s="40">
        <v>124</v>
      </c>
      <c r="G36" s="41"/>
      <c r="H36" s="33" t="s">
        <v>23</v>
      </c>
      <c r="I36" s="33"/>
      <c r="J36" s="4"/>
      <c r="K36" s="3"/>
      <c r="L36" s="3"/>
    </row>
    <row r="37" spans="1:12">
      <c r="A37" s="20"/>
      <c r="B37" s="20"/>
      <c r="C37" s="4"/>
      <c r="D37" s="4"/>
      <c r="E37" s="4"/>
      <c r="F37" s="4"/>
      <c r="G37" s="4"/>
      <c r="H37" s="4"/>
      <c r="I37" s="4"/>
      <c r="J37" s="3"/>
      <c r="K37" s="3"/>
      <c r="L37" s="3"/>
    </row>
    <row r="38" spans="1:12" ht="15.75">
      <c r="A38" s="20"/>
      <c r="B38" s="20"/>
      <c r="C38" s="7" t="s">
        <v>24</v>
      </c>
      <c r="D38" s="4"/>
      <c r="E38" s="4"/>
      <c r="F38" s="4"/>
      <c r="G38" s="4"/>
      <c r="H38" s="20"/>
      <c r="I38" s="4"/>
      <c r="J38" s="4"/>
      <c r="K38" s="4"/>
      <c r="L38" s="4"/>
    </row>
    <row r="39" spans="1:12">
      <c r="A39" s="20"/>
      <c r="B39" s="20"/>
      <c r="C39" s="4"/>
      <c r="D39" s="4"/>
      <c r="E39" s="4"/>
      <c r="F39" s="35">
        <v>2</v>
      </c>
      <c r="G39" s="35"/>
      <c r="H39" s="33" t="s">
        <v>25</v>
      </c>
      <c r="I39" s="33"/>
      <c r="J39" s="4"/>
      <c r="K39" s="4"/>
      <c r="L39" s="4"/>
    </row>
    <row r="40" spans="1:12" hidden="1">
      <c r="A40" s="20"/>
      <c r="B40" s="20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idden="1">
      <c r="A41" s="20"/>
      <c r="B41" s="20"/>
      <c r="C41" s="15" t="s">
        <v>26</v>
      </c>
      <c r="D41" s="15"/>
      <c r="E41" s="15"/>
      <c r="F41" s="15"/>
      <c r="G41" s="15">
        <v>0.25</v>
      </c>
      <c r="H41" s="15"/>
      <c r="I41" s="15"/>
      <c r="J41" s="4"/>
      <c r="K41" s="4"/>
      <c r="L41" s="4"/>
    </row>
    <row r="42" spans="1:12" hidden="1">
      <c r="A42" s="20"/>
      <c r="B42" s="20"/>
      <c r="C42" s="15" t="s">
        <v>27</v>
      </c>
      <c r="D42" s="15"/>
      <c r="E42" s="15"/>
      <c r="F42" s="15"/>
      <c r="G42" s="15">
        <f>((2*F14*F12)+(2*F14*F13)+(F12*F13))-((F23*F24)+(F26*F27)+(F29*F30))</f>
        <v>8544</v>
      </c>
      <c r="H42" s="15"/>
      <c r="I42" s="15"/>
      <c r="J42" s="4"/>
      <c r="K42" s="4"/>
      <c r="L42" s="4"/>
    </row>
    <row r="43" spans="1:12" hidden="1">
      <c r="A43" s="20"/>
      <c r="B43" s="20"/>
      <c r="C43" s="15" t="s">
        <v>28</v>
      </c>
      <c r="D43" s="15"/>
      <c r="E43" s="15"/>
      <c r="F43" s="15"/>
      <c r="G43" s="15">
        <f>(F39*F32*((100-F34)/100))</f>
        <v>540</v>
      </c>
      <c r="H43" s="15"/>
      <c r="I43" s="15"/>
      <c r="J43" s="4"/>
      <c r="K43" s="4"/>
      <c r="L43" s="4"/>
    </row>
    <row r="44" spans="1:12" hidden="1">
      <c r="A44" s="20"/>
      <c r="B44" s="20"/>
      <c r="C44" s="15" t="s">
        <v>29</v>
      </c>
      <c r="D44" s="15"/>
      <c r="E44" s="15"/>
      <c r="F44" s="15"/>
      <c r="G44" s="15">
        <f>G43*G41</f>
        <v>135</v>
      </c>
      <c r="H44" s="15"/>
      <c r="I44" s="15"/>
      <c r="J44" s="4"/>
      <c r="K44" s="4"/>
      <c r="L44" s="4"/>
    </row>
    <row r="45" spans="1:12" hidden="1">
      <c r="A45" s="20"/>
      <c r="B45" s="20"/>
      <c r="C45" s="15" t="s">
        <v>30</v>
      </c>
      <c r="D45" s="15"/>
      <c r="E45" s="15"/>
      <c r="F45" s="15"/>
      <c r="G45" s="15">
        <f>G44/(G42/144)</f>
        <v>2.2752808988764044</v>
      </c>
      <c r="H45" s="15"/>
      <c r="I45" s="15"/>
      <c r="J45" s="4"/>
      <c r="K45" s="4"/>
      <c r="L45" s="4"/>
    </row>
    <row r="46" spans="1:12" hidden="1">
      <c r="A46" s="20"/>
      <c r="B46" s="20"/>
      <c r="C46" s="15" t="s">
        <v>31</v>
      </c>
      <c r="D46" s="15"/>
      <c r="E46" s="15"/>
      <c r="F46" s="15"/>
      <c r="G46" s="15">
        <f>G45/2*10</f>
        <v>11.376404494382022</v>
      </c>
      <c r="H46" s="15" t="s">
        <v>32</v>
      </c>
      <c r="I46" s="16"/>
      <c r="J46" s="4"/>
      <c r="K46" s="4"/>
      <c r="L46" s="4"/>
    </row>
    <row r="47" spans="1:12" hidden="1">
      <c r="A47" s="20"/>
      <c r="B47" s="20"/>
      <c r="C47" s="15" t="s">
        <v>33</v>
      </c>
      <c r="D47" s="15"/>
      <c r="E47" s="15"/>
      <c r="F47" s="15"/>
      <c r="G47" s="15">
        <f>G46*1.2</f>
        <v>13.651685393258427</v>
      </c>
      <c r="H47" s="15" t="s">
        <v>34</v>
      </c>
      <c r="I47" s="16"/>
      <c r="J47" s="4"/>
      <c r="K47" s="4"/>
      <c r="L47" s="4"/>
    </row>
    <row r="48" spans="1:12">
      <c r="A48" s="20"/>
      <c r="B48" s="20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.75">
      <c r="A49" s="20"/>
      <c r="B49" s="20"/>
      <c r="C49" s="7" t="s">
        <v>35</v>
      </c>
      <c r="D49" s="4"/>
      <c r="E49" s="4"/>
      <c r="F49" s="35">
        <v>72</v>
      </c>
      <c r="G49" s="35"/>
      <c r="H49" s="33" t="s">
        <v>23</v>
      </c>
      <c r="I49" s="33"/>
      <c r="J49" s="4"/>
      <c r="K49" s="4"/>
      <c r="L49" s="4"/>
    </row>
    <row r="50" spans="1:12">
      <c r="A50" s="20"/>
      <c r="B50" s="20"/>
      <c r="C50" s="4"/>
      <c r="D50" s="4"/>
      <c r="E50" s="4"/>
      <c r="F50" s="20"/>
      <c r="G50" s="4"/>
      <c r="H50" s="4"/>
      <c r="I50" s="4"/>
      <c r="J50" s="4"/>
      <c r="K50" s="4"/>
      <c r="L50" s="4"/>
    </row>
    <row r="51" spans="1:12" ht="15.75">
      <c r="A51" s="20"/>
      <c r="B51" s="20"/>
      <c r="C51" s="7" t="s">
        <v>36</v>
      </c>
      <c r="D51" s="4"/>
      <c r="E51" s="4"/>
      <c r="F51" s="4"/>
      <c r="G51" s="4"/>
      <c r="H51" s="4"/>
      <c r="I51" s="4"/>
      <c r="J51" s="4"/>
    </row>
    <row r="52" spans="1:12" ht="3" customHeight="1">
      <c r="A52" s="20"/>
      <c r="B52" s="20"/>
      <c r="C52" s="4"/>
      <c r="D52" s="4"/>
      <c r="E52" s="4"/>
      <c r="F52" s="4"/>
      <c r="G52" s="4"/>
      <c r="H52" s="4"/>
      <c r="I52" s="4"/>
      <c r="J52" s="4"/>
    </row>
    <row r="53" spans="1:12">
      <c r="A53" s="20"/>
      <c r="B53" s="20"/>
      <c r="C53" s="20"/>
      <c r="D53" s="4"/>
      <c r="E53" s="13" t="s">
        <v>37</v>
      </c>
      <c r="F53" s="50">
        <f>F49+G47</f>
        <v>85.651685393258433</v>
      </c>
      <c r="G53" s="50"/>
      <c r="H53" s="33" t="s">
        <v>23</v>
      </c>
      <c r="I53" s="33"/>
      <c r="J53" s="4"/>
    </row>
    <row r="54" spans="1:12" ht="6" customHeight="1">
      <c r="A54" s="20"/>
      <c r="B54" s="20"/>
      <c r="C54" s="20"/>
      <c r="D54" s="4"/>
      <c r="E54" s="13"/>
      <c r="F54" s="4"/>
      <c r="G54" s="5"/>
      <c r="H54" s="20"/>
      <c r="I54" s="20"/>
    </row>
    <row r="55" spans="1:12">
      <c r="A55" s="20"/>
      <c r="B55" s="20"/>
      <c r="C55" s="20"/>
      <c r="D55" s="4"/>
      <c r="E55" s="13" t="s">
        <v>38</v>
      </c>
      <c r="F55" s="51">
        <f>F36-F53</f>
        <v>38.348314606741567</v>
      </c>
      <c r="G55" s="51"/>
      <c r="H55" s="33" t="s">
        <v>23</v>
      </c>
      <c r="I55" s="33"/>
    </row>
    <row r="56" spans="1:12">
      <c r="A56" s="20"/>
      <c r="B56" s="20"/>
      <c r="C56" s="20"/>
      <c r="D56" s="4"/>
      <c r="E56" s="13"/>
      <c r="F56" s="20"/>
      <c r="G56" s="20"/>
      <c r="H56" s="20"/>
      <c r="I56" s="20"/>
      <c r="J56" s="4"/>
    </row>
    <row r="57" spans="1:12" ht="6" customHeight="1">
      <c r="A57" s="20"/>
      <c r="B57" s="20"/>
      <c r="C57" s="20"/>
      <c r="D57" s="4"/>
      <c r="E57" s="13"/>
      <c r="F57" s="4"/>
      <c r="G57" s="4"/>
      <c r="H57" s="4"/>
      <c r="I57" s="4"/>
      <c r="J57" s="4"/>
      <c r="K57" s="4"/>
      <c r="L57" s="4"/>
    </row>
    <row r="58" spans="1:12">
      <c r="A58" s="20"/>
      <c r="B58" s="20"/>
      <c r="C58" s="20"/>
      <c r="D58" s="4"/>
      <c r="E58" s="28" t="s">
        <v>39</v>
      </c>
      <c r="F58" s="42" t="str">
        <f>IF(F55&gt;12," Minimum access to free air required.  (See Manual.) ",IF(F55&gt;8, "   Provide optimum access to free air. (Per Manual.) ", "   Maximum possible access to free air is required. Consider cabinet fans. "))</f>
        <v xml:space="preserve"> Minimum access to free air required.  (See Manual.) </v>
      </c>
      <c r="G58" s="43"/>
      <c r="H58" s="43"/>
      <c r="I58" s="44"/>
    </row>
    <row r="59" spans="1:12">
      <c r="A59" s="20"/>
      <c r="B59" s="20"/>
      <c r="C59" s="4"/>
      <c r="D59" s="4"/>
      <c r="E59" s="4"/>
      <c r="F59" s="45"/>
      <c r="G59" s="46"/>
      <c r="H59" s="46"/>
      <c r="I59" s="47"/>
    </row>
    <row r="60" spans="1:12">
      <c r="A60" s="20"/>
      <c r="B60" s="20"/>
      <c r="C60" s="4" t="s">
        <v>40</v>
      </c>
      <c r="D60" s="4"/>
      <c r="E60" s="4"/>
      <c r="F60" s="29"/>
      <c r="G60" s="29"/>
      <c r="H60" s="4"/>
      <c r="I60" s="4"/>
      <c r="J60" s="17"/>
      <c r="K60" s="17"/>
      <c r="L60" s="17"/>
    </row>
    <row r="61" spans="1:12">
      <c r="A61" s="20"/>
      <c r="B61" s="20"/>
      <c r="C61" s="48" t="s">
        <v>41</v>
      </c>
      <c r="D61" s="48"/>
      <c r="E61" s="48"/>
      <c r="F61" s="48"/>
      <c r="G61" s="48"/>
      <c r="H61" s="48"/>
      <c r="I61" s="48"/>
    </row>
    <row r="62" spans="1:12" ht="20.100000000000001" customHeight="1">
      <c r="A62" s="20"/>
      <c r="B62" s="20"/>
      <c r="C62" s="49" t="s">
        <v>42</v>
      </c>
      <c r="D62" s="49"/>
      <c r="E62" s="49"/>
      <c r="F62" s="49"/>
      <c r="G62" s="49"/>
      <c r="H62" s="49"/>
      <c r="I62" s="49"/>
    </row>
  </sheetData>
  <sheetProtection algorithmName="SHA-512" hashValue="QOV1sH9fJx1MgV+Ylg14oZ/knkybfWUFIbZcvztI++LTdLbDUq+kojOJXqv6ubJhoMGrLR/umwRexegXnsxQIQ==" saltValue="xhlWSHgeuwmiUhc8hO0qFg==" spinCount="100000" sheet="1" objects="1" scenarios="1"/>
  <mergeCells count="47">
    <mergeCell ref="F58:I59"/>
    <mergeCell ref="C61:I61"/>
    <mergeCell ref="C62:I62"/>
    <mergeCell ref="H53:I53"/>
    <mergeCell ref="H34:I34"/>
    <mergeCell ref="H55:I55"/>
    <mergeCell ref="F53:G53"/>
    <mergeCell ref="F55:G55"/>
    <mergeCell ref="F32:G32"/>
    <mergeCell ref="H32:I32"/>
    <mergeCell ref="F39:G39"/>
    <mergeCell ref="H39:I39"/>
    <mergeCell ref="F49:G49"/>
    <mergeCell ref="H49:I49"/>
    <mergeCell ref="F34:G34"/>
    <mergeCell ref="H36:I36"/>
    <mergeCell ref="F36:G36"/>
    <mergeCell ref="H27:I27"/>
    <mergeCell ref="H29:I29"/>
    <mergeCell ref="F30:G30"/>
    <mergeCell ref="D30:E30"/>
    <mergeCell ref="F23:G23"/>
    <mergeCell ref="F24:G24"/>
    <mergeCell ref="F26:G26"/>
    <mergeCell ref="F27:G27"/>
    <mergeCell ref="F29:G29"/>
    <mergeCell ref="D23:E23"/>
    <mergeCell ref="D24:E24"/>
    <mergeCell ref="D26:E26"/>
    <mergeCell ref="D27:E27"/>
    <mergeCell ref="D29:E29"/>
    <mergeCell ref="C29:C30"/>
    <mergeCell ref="H30:I30"/>
    <mergeCell ref="F12:G12"/>
    <mergeCell ref="F13:G13"/>
    <mergeCell ref="F14:G14"/>
    <mergeCell ref="H12:I12"/>
    <mergeCell ref="H13:I13"/>
    <mergeCell ref="H14:I14"/>
    <mergeCell ref="H23:I23"/>
    <mergeCell ref="C12:E12"/>
    <mergeCell ref="C13:E13"/>
    <mergeCell ref="C14:E14"/>
    <mergeCell ref="C23:C24"/>
    <mergeCell ref="C26:C27"/>
    <mergeCell ref="H24:I24"/>
    <mergeCell ref="H26:I26"/>
  </mergeCells>
  <pageMargins left="0.7" right="0.7" top="0.75" bottom="0.75" header="0.3" footer="0.3"/>
  <pageSetup scale="9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5"/>
  <sheetViews>
    <sheetView showGridLines="0" showRowColHeaders="0" workbookViewId="0"/>
  </sheetViews>
  <sheetFormatPr defaultRowHeight="15"/>
  <cols>
    <col min="1" max="2" width="2.7109375" style="1" customWidth="1"/>
    <col min="3" max="3" width="24" style="1" customWidth="1"/>
    <col min="4" max="5" width="9.140625" style="1"/>
    <col min="6" max="7" width="12.7109375" style="1" customWidth="1"/>
    <col min="8" max="16384" width="9.140625" style="1"/>
  </cols>
  <sheetData>
    <row r="1" spans="1:12">
      <c r="A1" s="21"/>
      <c r="B1" s="21"/>
      <c r="C1" s="21"/>
      <c r="D1" s="21"/>
      <c r="E1" s="21"/>
      <c r="F1" s="21"/>
      <c r="G1" s="21"/>
      <c r="H1" s="21"/>
      <c r="I1" s="21"/>
      <c r="J1" s="2"/>
      <c r="K1" s="2"/>
      <c r="L1" s="2"/>
    </row>
    <row r="2" spans="1:12" ht="22.5" customHeight="1">
      <c r="A2" s="21"/>
      <c r="B2" s="21"/>
      <c r="C2" s="21"/>
      <c r="D2" s="21"/>
      <c r="E2" s="21"/>
      <c r="F2" s="21"/>
      <c r="G2" s="21"/>
      <c r="H2" s="21"/>
      <c r="I2" s="22" t="s">
        <v>0</v>
      </c>
      <c r="J2" s="2"/>
      <c r="K2" s="2"/>
      <c r="L2" s="2"/>
    </row>
    <row r="3" spans="1:12">
      <c r="A3" s="21"/>
      <c r="B3" s="21"/>
      <c r="C3" s="21"/>
      <c r="D3" s="21"/>
      <c r="E3" s="21"/>
      <c r="F3" s="21"/>
      <c r="G3" s="21"/>
      <c r="H3" s="21"/>
      <c r="I3" s="23" t="s">
        <v>43</v>
      </c>
      <c r="J3" s="2"/>
      <c r="K3" s="2"/>
      <c r="L3" s="2"/>
    </row>
    <row r="4" spans="1:12">
      <c r="A4" s="21"/>
      <c r="B4" s="21"/>
      <c r="C4" s="21"/>
      <c r="D4" s="21"/>
      <c r="E4" s="21"/>
      <c r="F4" s="21"/>
      <c r="G4" s="21"/>
      <c r="H4" s="21"/>
      <c r="I4" s="21"/>
      <c r="J4" s="2"/>
      <c r="K4" s="2"/>
      <c r="L4" s="2"/>
    </row>
    <row r="5" spans="1:12" ht="15.75" thickBot="1">
      <c r="A5" s="20"/>
      <c r="B5" s="21"/>
      <c r="C5" s="24"/>
      <c r="D5" s="24"/>
      <c r="E5" s="24"/>
      <c r="F5" s="24"/>
      <c r="G5" s="24"/>
      <c r="H5" s="24"/>
      <c r="I5" s="24"/>
      <c r="J5" s="2"/>
      <c r="K5" s="2"/>
      <c r="L5" s="2"/>
    </row>
    <row r="6" spans="1:12" ht="15.75" thickTop="1">
      <c r="A6" s="21"/>
      <c r="B6" s="21"/>
      <c r="C6" s="21"/>
      <c r="D6" s="21"/>
      <c r="E6" s="21"/>
      <c r="F6" s="21"/>
      <c r="G6" s="21"/>
      <c r="H6" s="21"/>
      <c r="I6" s="21"/>
      <c r="J6" s="2"/>
      <c r="K6" s="2"/>
      <c r="L6" s="2"/>
    </row>
    <row r="7" spans="1:12" ht="18.75">
      <c r="A7" s="21"/>
      <c r="B7" s="21"/>
      <c r="C7" s="25" t="s">
        <v>2</v>
      </c>
      <c r="D7" s="26"/>
      <c r="E7" s="26"/>
      <c r="F7" s="26"/>
      <c r="G7" s="21"/>
      <c r="H7" s="21"/>
      <c r="I7" s="21"/>
      <c r="J7" s="2"/>
      <c r="K7" s="2"/>
      <c r="L7" s="2"/>
    </row>
    <row r="8" spans="1:12" ht="18.75">
      <c r="A8" s="21"/>
      <c r="B8" s="21"/>
      <c r="C8" s="25"/>
      <c r="D8" s="26"/>
      <c r="E8" s="26"/>
      <c r="F8" s="26"/>
      <c r="G8" s="21"/>
      <c r="H8" s="21"/>
      <c r="I8" s="21"/>
      <c r="J8" s="2"/>
      <c r="K8" s="2"/>
      <c r="L8" s="2"/>
    </row>
    <row r="9" spans="1:12" ht="18.75">
      <c r="A9" s="21"/>
      <c r="B9" s="21"/>
      <c r="C9" s="25" t="s">
        <v>3</v>
      </c>
      <c r="D9" s="26"/>
      <c r="E9" s="26"/>
      <c r="F9" s="26"/>
      <c r="G9" s="21"/>
      <c r="H9" s="21"/>
      <c r="I9" s="21"/>
      <c r="J9" s="2"/>
      <c r="K9" s="2"/>
      <c r="L9" s="2"/>
    </row>
    <row r="10" spans="1:12">
      <c r="A10" s="20"/>
      <c r="B10" s="4"/>
      <c r="C10" s="4"/>
      <c r="D10" s="4"/>
      <c r="E10" s="4"/>
      <c r="F10" s="4"/>
      <c r="G10" s="4"/>
      <c r="H10" s="20"/>
      <c r="I10" s="20"/>
      <c r="J10" s="2"/>
      <c r="K10" s="2"/>
      <c r="L10" s="2"/>
    </row>
    <row r="11" spans="1:12" ht="15.75">
      <c r="A11" s="20"/>
      <c r="B11" s="4"/>
      <c r="C11" s="7" t="s">
        <v>44</v>
      </c>
      <c r="D11" s="6"/>
      <c r="E11" s="4"/>
      <c r="F11" s="4"/>
      <c r="G11" s="4"/>
      <c r="H11" s="20"/>
      <c r="I11" s="20"/>
      <c r="J11" s="2"/>
      <c r="K11" s="2"/>
      <c r="L11" s="2"/>
    </row>
    <row r="12" spans="1:12">
      <c r="A12" s="20"/>
      <c r="B12" s="4"/>
      <c r="C12" s="36" t="s">
        <v>5</v>
      </c>
      <c r="D12" s="36"/>
      <c r="E12" s="36"/>
      <c r="F12" s="35">
        <v>152.4</v>
      </c>
      <c r="G12" s="35"/>
      <c r="H12" s="33" t="s">
        <v>45</v>
      </c>
      <c r="I12" s="33"/>
      <c r="J12" s="2"/>
      <c r="K12" s="2"/>
      <c r="L12" s="2"/>
    </row>
    <row r="13" spans="1:12">
      <c r="A13" s="20"/>
      <c r="B13" s="4"/>
      <c r="C13" s="36" t="s">
        <v>7</v>
      </c>
      <c r="D13" s="36"/>
      <c r="E13" s="36"/>
      <c r="F13" s="35">
        <v>81.28</v>
      </c>
      <c r="G13" s="35"/>
      <c r="H13" s="33" t="s">
        <v>45</v>
      </c>
      <c r="I13" s="33"/>
      <c r="J13" s="2"/>
      <c r="K13" s="2"/>
      <c r="L13" s="2"/>
    </row>
    <row r="14" spans="1:12">
      <c r="A14" s="20"/>
      <c r="B14" s="4"/>
      <c r="C14" s="36" t="s">
        <v>8</v>
      </c>
      <c r="D14" s="36"/>
      <c r="E14" s="36"/>
      <c r="F14" s="35">
        <v>91.44</v>
      </c>
      <c r="G14" s="35"/>
      <c r="H14" s="33" t="s">
        <v>45</v>
      </c>
      <c r="I14" s="33"/>
      <c r="J14" s="2"/>
      <c r="K14" s="2"/>
      <c r="L14" s="2"/>
    </row>
    <row r="15" spans="1:12">
      <c r="A15" s="20"/>
      <c r="B15" s="4"/>
      <c r="C15" s="4"/>
      <c r="D15" s="4"/>
      <c r="E15" s="4"/>
      <c r="F15" s="4"/>
      <c r="G15" s="4"/>
      <c r="H15" s="20"/>
      <c r="I15" s="20"/>
      <c r="J15" s="2"/>
      <c r="K15" s="2"/>
      <c r="L15" s="2"/>
    </row>
    <row r="16" spans="1:12" ht="15.75">
      <c r="A16" s="20"/>
      <c r="B16" s="20"/>
      <c r="C16" s="7" t="s">
        <v>9</v>
      </c>
      <c r="D16" s="6"/>
      <c r="E16" s="4"/>
      <c r="F16" s="4"/>
      <c r="G16" s="4"/>
      <c r="H16" s="4"/>
      <c r="I16" s="4"/>
      <c r="J16" s="17"/>
      <c r="K16" s="17"/>
      <c r="L16" s="17"/>
    </row>
    <row r="17" spans="1:12" ht="15.75">
      <c r="A17" s="20"/>
      <c r="B17" s="20"/>
      <c r="C17" s="7" t="s">
        <v>10</v>
      </c>
      <c r="D17" s="6"/>
      <c r="E17" s="4"/>
      <c r="F17" s="4"/>
      <c r="G17" s="4"/>
      <c r="H17" s="4"/>
      <c r="I17" s="4"/>
      <c r="J17" s="17"/>
      <c r="K17" s="17"/>
      <c r="L17" s="17"/>
    </row>
    <row r="18" spans="1:12" ht="3" customHeight="1">
      <c r="A18" s="20"/>
      <c r="B18" s="20"/>
      <c r="C18" s="7"/>
      <c r="D18" s="6"/>
      <c r="E18" s="4"/>
      <c r="F18" s="4"/>
      <c r="G18" s="4"/>
      <c r="H18" s="4"/>
      <c r="I18" s="4"/>
      <c r="J18" s="17"/>
      <c r="K18" s="17"/>
      <c r="L18" s="17"/>
    </row>
    <row r="19" spans="1:12" ht="15.75">
      <c r="A19" s="20"/>
      <c r="B19" s="20"/>
      <c r="C19" s="8" t="s">
        <v>11</v>
      </c>
      <c r="D19" s="4"/>
      <c r="E19" s="4"/>
      <c r="F19" s="4"/>
      <c r="G19" s="4"/>
      <c r="H19" s="4"/>
      <c r="I19" s="4"/>
      <c r="J19" s="17"/>
      <c r="K19" s="17"/>
      <c r="L19" s="17"/>
    </row>
    <row r="20" spans="1:12" ht="3" customHeight="1">
      <c r="A20" s="20"/>
      <c r="B20" s="20"/>
      <c r="C20" s="4"/>
      <c r="D20" s="4"/>
      <c r="E20" s="4"/>
      <c r="F20" s="4"/>
      <c r="G20" s="4"/>
      <c r="H20" s="4"/>
      <c r="I20" s="4"/>
      <c r="J20" s="17"/>
      <c r="K20" s="17"/>
      <c r="L20" s="17"/>
    </row>
    <row r="21" spans="1:12" ht="15.75">
      <c r="A21" s="20"/>
      <c r="B21" s="20"/>
      <c r="C21" s="9" t="s">
        <v>12</v>
      </c>
      <c r="D21" s="4"/>
      <c r="E21" s="4"/>
      <c r="F21" s="4"/>
      <c r="G21" s="4"/>
      <c r="H21" s="4"/>
      <c r="I21" s="4"/>
      <c r="J21" s="17"/>
      <c r="K21" s="17"/>
      <c r="L21" s="17"/>
    </row>
    <row r="22" spans="1:12" ht="3" customHeight="1">
      <c r="A22" s="20"/>
      <c r="B22" s="20"/>
      <c r="C22" s="4"/>
      <c r="D22" s="4"/>
      <c r="E22" s="4"/>
      <c r="F22" s="4"/>
      <c r="G22" s="4"/>
      <c r="H22" s="4"/>
      <c r="I22" s="4"/>
      <c r="J22" s="17"/>
      <c r="K22" s="17"/>
      <c r="L22" s="17"/>
    </row>
    <row r="23" spans="1:12">
      <c r="A23" s="20"/>
      <c r="B23" s="20"/>
      <c r="C23" s="31" t="s">
        <v>13</v>
      </c>
      <c r="D23" s="38" t="s">
        <v>14</v>
      </c>
      <c r="E23" s="39"/>
      <c r="F23" s="37"/>
      <c r="G23" s="34"/>
      <c r="H23" s="33" t="s">
        <v>45</v>
      </c>
      <c r="I23" s="33"/>
      <c r="J23" s="17"/>
      <c r="K23" s="17"/>
      <c r="L23" s="17"/>
    </row>
    <row r="24" spans="1:12">
      <c r="A24" s="20"/>
      <c r="B24" s="20"/>
      <c r="C24" s="32"/>
      <c r="D24" s="38" t="s">
        <v>15</v>
      </c>
      <c r="E24" s="39"/>
      <c r="F24" s="37"/>
      <c r="G24" s="34"/>
      <c r="H24" s="33" t="s">
        <v>45</v>
      </c>
      <c r="I24" s="33"/>
      <c r="J24" s="17"/>
      <c r="K24" s="17"/>
      <c r="L24" s="17"/>
    </row>
    <row r="25" spans="1:12" ht="6" customHeight="1">
      <c r="A25" s="20"/>
      <c r="B25" s="20"/>
      <c r="C25" s="4"/>
      <c r="D25" s="13"/>
      <c r="E25" s="27"/>
      <c r="F25" s="4"/>
      <c r="G25" s="4"/>
      <c r="H25" s="4"/>
      <c r="I25" s="4"/>
      <c r="J25" s="17"/>
      <c r="K25" s="17"/>
      <c r="L25" s="17"/>
    </row>
    <row r="26" spans="1:12">
      <c r="A26" s="20"/>
      <c r="B26" s="20"/>
      <c r="C26" s="31" t="s">
        <v>16</v>
      </c>
      <c r="D26" s="38" t="s">
        <v>14</v>
      </c>
      <c r="E26" s="39"/>
      <c r="F26" s="37"/>
      <c r="G26" s="34"/>
      <c r="H26" s="33" t="s">
        <v>45</v>
      </c>
      <c r="I26" s="33"/>
      <c r="J26" s="17"/>
      <c r="K26" s="17"/>
      <c r="L26" s="17"/>
    </row>
    <row r="27" spans="1:12">
      <c r="A27" s="20"/>
      <c r="B27" s="20"/>
      <c r="C27" s="32"/>
      <c r="D27" s="38" t="s">
        <v>15</v>
      </c>
      <c r="E27" s="39"/>
      <c r="F27" s="37"/>
      <c r="G27" s="34"/>
      <c r="H27" s="33" t="s">
        <v>45</v>
      </c>
      <c r="I27" s="33"/>
      <c r="J27" s="17"/>
      <c r="K27" s="17"/>
      <c r="L27" s="17"/>
    </row>
    <row r="28" spans="1:12" ht="6" customHeight="1">
      <c r="A28" s="20"/>
      <c r="B28" s="20"/>
      <c r="C28" s="4"/>
      <c r="D28" s="13"/>
      <c r="E28" s="27"/>
      <c r="F28" s="10"/>
      <c r="G28" s="10"/>
      <c r="H28" s="4"/>
      <c r="I28" s="4"/>
      <c r="J28" s="17"/>
      <c r="K28" s="17"/>
      <c r="L28" s="17"/>
    </row>
    <row r="29" spans="1:12">
      <c r="A29" s="20"/>
      <c r="B29" s="20"/>
      <c r="C29" s="31" t="s">
        <v>17</v>
      </c>
      <c r="D29" s="38" t="s">
        <v>14</v>
      </c>
      <c r="E29" s="39"/>
      <c r="F29" s="37"/>
      <c r="G29" s="34"/>
      <c r="H29" s="33" t="s">
        <v>45</v>
      </c>
      <c r="I29" s="33"/>
      <c r="J29" s="17"/>
      <c r="K29" s="17"/>
      <c r="L29" s="17"/>
    </row>
    <row r="30" spans="1:12">
      <c r="A30" s="20"/>
      <c r="B30" s="20"/>
      <c r="C30" s="32"/>
      <c r="D30" s="38" t="s">
        <v>15</v>
      </c>
      <c r="E30" s="39"/>
      <c r="F30" s="37"/>
      <c r="G30" s="34"/>
      <c r="H30" s="33" t="s">
        <v>45</v>
      </c>
      <c r="I30" s="33"/>
      <c r="J30" s="17"/>
      <c r="K30" s="17"/>
      <c r="L30" s="17"/>
    </row>
    <row r="31" spans="1:12">
      <c r="A31" s="20"/>
      <c r="B31" s="20"/>
      <c r="C31" s="4"/>
      <c r="D31" s="4"/>
      <c r="E31" s="4"/>
      <c r="F31" s="4"/>
      <c r="G31" s="4"/>
      <c r="H31" s="4"/>
      <c r="I31" s="4"/>
      <c r="J31" s="17"/>
      <c r="K31" s="17"/>
      <c r="L31" s="17"/>
    </row>
    <row r="32" spans="1:12" ht="15.75">
      <c r="A32" s="20"/>
      <c r="B32" s="20"/>
      <c r="C32" s="11" t="s">
        <v>18</v>
      </c>
      <c r="D32" s="4"/>
      <c r="E32" s="4"/>
      <c r="F32" s="35">
        <v>1800</v>
      </c>
      <c r="G32" s="35"/>
      <c r="H32" s="33" t="s">
        <v>19</v>
      </c>
      <c r="I32" s="33"/>
      <c r="J32" s="17"/>
      <c r="K32" s="17"/>
      <c r="L32" s="17"/>
    </row>
    <row r="33" spans="1:12">
      <c r="A33" s="20"/>
      <c r="B33" s="20"/>
      <c r="C33" s="4"/>
      <c r="D33" s="4"/>
      <c r="E33" s="4"/>
      <c r="F33" s="4"/>
      <c r="G33" s="4"/>
      <c r="H33" s="4"/>
      <c r="I33" s="4"/>
      <c r="J33" s="17"/>
      <c r="K33" s="17"/>
      <c r="L33" s="17"/>
    </row>
    <row r="34" spans="1:12" ht="15.75">
      <c r="A34" s="20"/>
      <c r="B34" s="20"/>
      <c r="C34" s="11" t="s">
        <v>20</v>
      </c>
      <c r="D34" s="4"/>
      <c r="E34" s="4"/>
      <c r="F34" s="40">
        <v>85</v>
      </c>
      <c r="G34" s="41"/>
      <c r="H34" s="33" t="s">
        <v>21</v>
      </c>
      <c r="I34" s="33"/>
      <c r="J34" s="17"/>
      <c r="K34" s="17"/>
      <c r="L34" s="17"/>
    </row>
    <row r="35" spans="1:12">
      <c r="A35" s="20"/>
      <c r="B35" s="20"/>
      <c r="C35" s="4"/>
      <c r="D35" s="4"/>
      <c r="E35" s="4"/>
      <c r="F35" s="4"/>
      <c r="G35" s="4"/>
      <c r="H35" s="4"/>
      <c r="I35" s="4"/>
      <c r="J35" s="17"/>
      <c r="K35" s="17"/>
      <c r="L35" s="17"/>
    </row>
    <row r="36" spans="1:12" ht="15.75">
      <c r="A36" s="20"/>
      <c r="B36" s="20"/>
      <c r="C36" s="12" t="s">
        <v>22</v>
      </c>
      <c r="D36" s="4"/>
      <c r="E36" s="4"/>
      <c r="F36" s="40">
        <v>51</v>
      </c>
      <c r="G36" s="41"/>
      <c r="H36" s="33" t="s">
        <v>46</v>
      </c>
      <c r="I36" s="33"/>
      <c r="J36" s="17"/>
      <c r="K36" s="17"/>
      <c r="L36" s="17"/>
    </row>
    <row r="37" spans="1:12">
      <c r="A37" s="20"/>
      <c r="B37" s="20"/>
      <c r="C37" s="4"/>
      <c r="D37" s="4"/>
      <c r="E37" s="4"/>
      <c r="F37" s="4"/>
      <c r="G37" s="4"/>
      <c r="H37" s="4"/>
      <c r="I37" s="4"/>
      <c r="J37" s="17"/>
      <c r="K37" s="17"/>
      <c r="L37" s="17"/>
    </row>
    <row r="38" spans="1:12" ht="15.75">
      <c r="A38" s="20"/>
      <c r="B38" s="20"/>
      <c r="C38" s="7" t="s">
        <v>24</v>
      </c>
      <c r="D38" s="4"/>
      <c r="E38" s="4"/>
      <c r="F38" s="4"/>
      <c r="G38" s="4"/>
      <c r="H38" s="20"/>
      <c r="I38" s="4"/>
      <c r="J38" s="17"/>
      <c r="K38" s="17"/>
      <c r="L38" s="17"/>
    </row>
    <row r="39" spans="1:12">
      <c r="A39" s="20"/>
      <c r="B39" s="20"/>
      <c r="C39" s="4"/>
      <c r="D39" s="4"/>
      <c r="E39" s="4"/>
      <c r="F39" s="35">
        <v>2</v>
      </c>
      <c r="G39" s="35"/>
      <c r="H39" s="33" t="s">
        <v>25</v>
      </c>
      <c r="I39" s="33"/>
      <c r="J39" s="17"/>
      <c r="K39" s="17"/>
      <c r="L39" s="17"/>
    </row>
    <row r="40" spans="1:12" hidden="1">
      <c r="A40" s="20"/>
      <c r="B40" s="20"/>
      <c r="C40" s="4"/>
      <c r="D40" s="4"/>
      <c r="E40" s="4"/>
      <c r="F40" s="4"/>
      <c r="G40" s="4"/>
      <c r="H40" s="4"/>
      <c r="I40" s="4"/>
      <c r="J40" s="17"/>
      <c r="K40" s="17"/>
      <c r="L40" s="17"/>
    </row>
    <row r="41" spans="1:12" hidden="1">
      <c r="A41" s="20"/>
      <c r="B41" s="20"/>
      <c r="C41" s="15" t="s">
        <v>26</v>
      </c>
      <c r="D41" s="15"/>
      <c r="E41" s="15"/>
      <c r="F41" s="15"/>
      <c r="G41" s="15">
        <v>0.25</v>
      </c>
      <c r="H41" s="15"/>
      <c r="I41" s="15"/>
      <c r="J41" s="17"/>
      <c r="K41" s="17"/>
      <c r="L41" s="17"/>
    </row>
    <row r="42" spans="1:12" hidden="1">
      <c r="A42" s="20"/>
      <c r="B42" s="20"/>
      <c r="C42" s="15" t="s">
        <v>27</v>
      </c>
      <c r="D42" s="15"/>
      <c r="E42" s="15"/>
      <c r="F42" s="15"/>
      <c r="G42" s="15">
        <f>(((2*F14*F12)+(2*F14*F13)+(F12*F13))-((F23*F24)+(F26*F27)+(F29*F30)))/6.4516</f>
        <v>8544</v>
      </c>
      <c r="H42" s="15"/>
      <c r="I42" s="15"/>
      <c r="J42" s="17"/>
      <c r="K42" s="17"/>
      <c r="L42" s="17"/>
    </row>
    <row r="43" spans="1:12" hidden="1">
      <c r="A43" s="20"/>
      <c r="B43" s="20"/>
      <c r="C43" s="15" t="s">
        <v>28</v>
      </c>
      <c r="D43" s="15"/>
      <c r="E43" s="15"/>
      <c r="F43" s="15"/>
      <c r="G43" s="15">
        <f>(F39*F32*((100-F34)/100))</f>
        <v>540</v>
      </c>
      <c r="H43" s="15"/>
      <c r="I43" s="15"/>
      <c r="J43" s="17"/>
      <c r="K43" s="17"/>
      <c r="L43" s="17"/>
    </row>
    <row r="44" spans="1:12" hidden="1">
      <c r="A44" s="20"/>
      <c r="B44" s="20"/>
      <c r="C44" s="15" t="s">
        <v>29</v>
      </c>
      <c r="D44" s="15"/>
      <c r="E44" s="15"/>
      <c r="F44" s="15"/>
      <c r="G44" s="15">
        <f>G43*G41</f>
        <v>135</v>
      </c>
      <c r="H44" s="15"/>
      <c r="I44" s="15"/>
      <c r="J44" s="17"/>
      <c r="K44" s="17"/>
      <c r="L44" s="17"/>
    </row>
    <row r="45" spans="1:12" hidden="1">
      <c r="A45" s="20"/>
      <c r="B45" s="20"/>
      <c r="C45" s="15" t="s">
        <v>30</v>
      </c>
      <c r="D45" s="15"/>
      <c r="E45" s="15"/>
      <c r="F45" s="15"/>
      <c r="G45" s="15">
        <f>G44/(G42/144)</f>
        <v>2.2752808988764044</v>
      </c>
      <c r="H45" s="15"/>
      <c r="I45" s="15"/>
      <c r="J45" s="17"/>
      <c r="K45" s="17"/>
      <c r="L45" s="17"/>
    </row>
    <row r="46" spans="1:12" hidden="1">
      <c r="A46" s="20"/>
      <c r="B46" s="20"/>
      <c r="C46" s="15" t="s">
        <v>31</v>
      </c>
      <c r="D46" s="15"/>
      <c r="E46" s="15"/>
      <c r="F46" s="15"/>
      <c r="G46" s="15">
        <f>G45/2*6</f>
        <v>6.8258426966292127</v>
      </c>
      <c r="H46" s="15" t="s">
        <v>47</v>
      </c>
      <c r="I46" s="16"/>
      <c r="J46" s="17"/>
      <c r="K46" s="17"/>
      <c r="L46" s="17"/>
    </row>
    <row r="47" spans="1:12" hidden="1">
      <c r="A47" s="20"/>
      <c r="B47" s="20"/>
      <c r="C47" s="15" t="s">
        <v>33</v>
      </c>
      <c r="D47" s="15"/>
      <c r="E47" s="15"/>
      <c r="F47" s="15"/>
      <c r="G47" s="15">
        <f>G46*1.2</f>
        <v>8.1910112359550542</v>
      </c>
      <c r="H47" s="15" t="s">
        <v>34</v>
      </c>
      <c r="I47" s="16"/>
      <c r="J47" s="17"/>
      <c r="K47" s="17"/>
      <c r="L47" s="17"/>
    </row>
    <row r="48" spans="1:12">
      <c r="A48" s="20"/>
      <c r="B48" s="20"/>
      <c r="C48" s="4"/>
      <c r="D48" s="4"/>
      <c r="E48" s="4"/>
      <c r="F48" s="4"/>
      <c r="G48" s="4"/>
      <c r="H48" s="4"/>
      <c r="I48" s="4"/>
      <c r="J48" s="17"/>
      <c r="K48" s="17"/>
      <c r="L48" s="17"/>
    </row>
    <row r="49" spans="1:12" ht="15.75">
      <c r="A49" s="20"/>
      <c r="B49" s="20"/>
      <c r="C49" s="7" t="s">
        <v>35</v>
      </c>
      <c r="D49" s="4"/>
      <c r="E49" s="4"/>
      <c r="F49" s="35">
        <v>22</v>
      </c>
      <c r="G49" s="35"/>
      <c r="H49" s="33" t="s">
        <v>46</v>
      </c>
      <c r="I49" s="33"/>
      <c r="J49" s="17"/>
      <c r="K49" s="17"/>
      <c r="L49" s="17"/>
    </row>
    <row r="50" spans="1:12">
      <c r="A50" s="20"/>
      <c r="B50" s="20"/>
      <c r="C50" s="4"/>
      <c r="D50" s="4"/>
      <c r="E50" s="4"/>
      <c r="F50" s="20"/>
      <c r="G50" s="4"/>
      <c r="H50" s="4"/>
      <c r="I50" s="4"/>
      <c r="J50" s="17"/>
      <c r="K50" s="17"/>
      <c r="L50" s="17"/>
    </row>
    <row r="51" spans="1:12" ht="15.75">
      <c r="A51" s="20"/>
      <c r="B51" s="20"/>
      <c r="C51" s="7" t="s">
        <v>36</v>
      </c>
      <c r="D51" s="4"/>
      <c r="E51" s="4"/>
      <c r="F51" s="4"/>
      <c r="G51" s="4"/>
      <c r="H51" s="4"/>
      <c r="I51" s="4"/>
      <c r="J51" s="17"/>
      <c r="K51" s="2"/>
      <c r="L51" s="2"/>
    </row>
    <row r="52" spans="1:12" ht="3" customHeight="1">
      <c r="A52" s="20"/>
      <c r="B52" s="20"/>
      <c r="C52" s="4"/>
      <c r="D52" s="4"/>
      <c r="E52" s="4"/>
      <c r="F52" s="4"/>
      <c r="G52" s="4"/>
      <c r="H52" s="4"/>
      <c r="I52" s="4"/>
      <c r="J52" s="17"/>
      <c r="K52" s="2"/>
      <c r="L52" s="2"/>
    </row>
    <row r="53" spans="1:12">
      <c r="A53" s="20"/>
      <c r="B53" s="20"/>
      <c r="C53" s="20"/>
      <c r="D53" s="4"/>
      <c r="E53" s="13" t="s">
        <v>37</v>
      </c>
      <c r="F53" s="50">
        <f>F49+G47</f>
        <v>30.191011235955052</v>
      </c>
      <c r="G53" s="50"/>
      <c r="H53" s="33" t="s">
        <v>46</v>
      </c>
      <c r="I53" s="33"/>
      <c r="J53" s="17"/>
      <c r="K53" s="2"/>
      <c r="L53" s="2"/>
    </row>
    <row r="54" spans="1:12" ht="6" customHeight="1">
      <c r="A54" s="20"/>
      <c r="B54" s="20"/>
      <c r="C54" s="20"/>
      <c r="D54" s="4"/>
      <c r="E54" s="13"/>
      <c r="F54" s="4"/>
      <c r="G54" s="5"/>
      <c r="H54" s="20"/>
      <c r="I54" s="20"/>
      <c r="J54" s="2"/>
      <c r="K54" s="2"/>
      <c r="L54" s="2"/>
    </row>
    <row r="55" spans="1:12">
      <c r="A55" s="20"/>
      <c r="B55" s="20"/>
      <c r="C55" s="20"/>
      <c r="D55" s="4"/>
      <c r="E55" s="13" t="s">
        <v>38</v>
      </c>
      <c r="F55" s="51">
        <f>F36-F53</f>
        <v>20.808988764044948</v>
      </c>
      <c r="G55" s="51"/>
      <c r="H55" s="33" t="s">
        <v>46</v>
      </c>
      <c r="I55" s="33"/>
      <c r="J55" s="2"/>
      <c r="K55" s="2"/>
      <c r="L55" s="2"/>
    </row>
    <row r="56" spans="1:12">
      <c r="A56" s="20"/>
      <c r="B56" s="20"/>
      <c r="C56" s="20"/>
      <c r="D56" s="4"/>
      <c r="E56" s="13"/>
      <c r="F56" s="20"/>
      <c r="G56" s="20"/>
      <c r="H56" s="20"/>
      <c r="I56" s="20"/>
      <c r="J56" s="17"/>
      <c r="K56" s="2"/>
      <c r="L56" s="2"/>
    </row>
    <row r="57" spans="1:12" ht="6" customHeight="1">
      <c r="A57" s="20"/>
      <c r="B57" s="20"/>
      <c r="C57" s="20"/>
      <c r="D57" s="4"/>
      <c r="E57" s="13"/>
      <c r="F57" s="4"/>
      <c r="G57" s="4"/>
      <c r="H57" s="4"/>
      <c r="I57" s="4"/>
      <c r="J57" s="17"/>
      <c r="K57" s="17"/>
      <c r="L57" s="17"/>
    </row>
    <row r="58" spans="1:12">
      <c r="A58" s="20"/>
      <c r="B58" s="20"/>
      <c r="C58" s="20"/>
      <c r="D58" s="4"/>
      <c r="E58" s="28" t="s">
        <v>39</v>
      </c>
      <c r="F58" s="42" t="str">
        <f>IF(F55&gt;12," Minimum access to free air required.  (See Manual.) ",IF(F55&gt;8, "   Provide optimum access to free air. (Per Manual.) ", "   Maximum possible access to free air is required. Consider cabinet fans. "))</f>
        <v xml:space="preserve"> Minimum access to free air required.  (See Manual.) </v>
      </c>
      <c r="G58" s="43"/>
      <c r="H58" s="43"/>
      <c r="I58" s="44"/>
      <c r="J58" s="17"/>
      <c r="K58" s="17"/>
      <c r="L58" s="17"/>
    </row>
    <row r="59" spans="1:12">
      <c r="A59" s="20"/>
      <c r="B59" s="20"/>
      <c r="C59" s="4"/>
      <c r="D59" s="4"/>
      <c r="E59" s="4"/>
      <c r="F59" s="45"/>
      <c r="G59" s="46"/>
      <c r="H59" s="46"/>
      <c r="I59" s="47"/>
      <c r="J59" s="17"/>
      <c r="K59" s="17"/>
      <c r="L59" s="17"/>
    </row>
    <row r="60" spans="1:12">
      <c r="A60" s="20"/>
      <c r="B60" s="20"/>
      <c r="C60" s="4" t="s">
        <v>40</v>
      </c>
      <c r="D60" s="4"/>
      <c r="E60" s="4"/>
      <c r="F60" s="29"/>
      <c r="G60" s="29"/>
      <c r="H60" s="4"/>
      <c r="I60" s="4"/>
      <c r="J60" s="17"/>
      <c r="K60" s="17"/>
      <c r="L60" s="17"/>
    </row>
    <row r="61" spans="1:12" s="14" customFormat="1">
      <c r="A61" s="30"/>
      <c r="B61" s="30"/>
      <c r="C61" s="48" t="s">
        <v>48</v>
      </c>
      <c r="D61" s="48"/>
      <c r="E61" s="48"/>
      <c r="F61" s="48"/>
      <c r="G61" s="48"/>
      <c r="H61" s="48"/>
      <c r="I61" s="48"/>
      <c r="J61" s="18"/>
      <c r="K61" s="18"/>
      <c r="L61" s="18"/>
    </row>
    <row r="62" spans="1:12" s="14" customFormat="1" ht="20.100000000000001" customHeight="1">
      <c r="A62" s="30"/>
      <c r="B62" s="30"/>
      <c r="C62" s="49" t="s">
        <v>42</v>
      </c>
      <c r="D62" s="49"/>
      <c r="E62" s="49"/>
      <c r="F62" s="49"/>
      <c r="G62" s="49"/>
      <c r="H62" s="49"/>
      <c r="I62" s="49"/>
      <c r="J62" s="19"/>
      <c r="K62" s="19"/>
      <c r="L62" s="19"/>
    </row>
    <row r="63" spans="1:12">
      <c r="A63" s="2"/>
      <c r="B63" s="2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>
      <c r="A64" s="2"/>
      <c r="B64" s="2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>
      <c r="A65" s="2"/>
      <c r="B65" s="2"/>
      <c r="C65" s="17"/>
      <c r="D65" s="17"/>
      <c r="E65" s="17"/>
      <c r="F65" s="17"/>
      <c r="G65" s="17"/>
      <c r="H65" s="17"/>
      <c r="I65" s="17"/>
      <c r="J65" s="17"/>
      <c r="K65" s="17"/>
      <c r="L65" s="17"/>
    </row>
  </sheetData>
  <sheetProtection algorithmName="SHA-512" hashValue="qv7q/yNMNkxzUptMeQalPJ1VwIcmP1iLSrBvUyTqGWKbV7K4b8Ml83BC2Dqlt+oo7kaPETCuAIV9NruilO7ALw==" saltValue="MHMqqKh6+kt85aklGYhHAw==" spinCount="100000" sheet="1" objects="1" scenarios="1"/>
  <mergeCells count="47">
    <mergeCell ref="H26:I26"/>
    <mergeCell ref="H27:I27"/>
    <mergeCell ref="H29:I29"/>
    <mergeCell ref="H30:I30"/>
    <mergeCell ref="H12:I12"/>
    <mergeCell ref="H13:I13"/>
    <mergeCell ref="H14:I14"/>
    <mergeCell ref="H23:I23"/>
    <mergeCell ref="H24:I24"/>
    <mergeCell ref="F55:G55"/>
    <mergeCell ref="H55:I55"/>
    <mergeCell ref="C61:I61"/>
    <mergeCell ref="C62:I62"/>
    <mergeCell ref="F58:I59"/>
    <mergeCell ref="F39:G39"/>
    <mergeCell ref="H39:I39"/>
    <mergeCell ref="F49:G49"/>
    <mergeCell ref="H49:I49"/>
    <mergeCell ref="F53:G53"/>
    <mergeCell ref="H53:I53"/>
    <mergeCell ref="F32:G32"/>
    <mergeCell ref="H32:I32"/>
    <mergeCell ref="F34:G34"/>
    <mergeCell ref="H34:I34"/>
    <mergeCell ref="F36:G36"/>
    <mergeCell ref="H36:I36"/>
    <mergeCell ref="C29:C30"/>
    <mergeCell ref="D29:E29"/>
    <mergeCell ref="F29:G29"/>
    <mergeCell ref="D30:E30"/>
    <mergeCell ref="F30:G30"/>
    <mergeCell ref="C26:C27"/>
    <mergeCell ref="D26:E26"/>
    <mergeCell ref="F26:G26"/>
    <mergeCell ref="D27:E27"/>
    <mergeCell ref="F27:G27"/>
    <mergeCell ref="C23:C24"/>
    <mergeCell ref="D23:E23"/>
    <mergeCell ref="F23:G23"/>
    <mergeCell ref="D24:E24"/>
    <mergeCell ref="F24:G24"/>
    <mergeCell ref="C12:E12"/>
    <mergeCell ref="F12:G12"/>
    <mergeCell ref="C13:E13"/>
    <mergeCell ref="F13:G13"/>
    <mergeCell ref="C14:E14"/>
    <mergeCell ref="F14:G14"/>
  </mergeCells>
  <pageMargins left="0.7" right="0.7" top="0.75" bottom="0.75" header="0.3" footer="0.3"/>
  <pageSetup scale="92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F9105372A02E49B413C2F1FF71619B" ma:contentTypeVersion="6" ma:contentTypeDescription="Create a new document." ma:contentTypeScope="" ma:versionID="bce5bc895847730cb3f772b8df90ca59">
  <xsd:schema xmlns:xsd="http://www.w3.org/2001/XMLSchema" xmlns:xs="http://www.w3.org/2001/XMLSchema" xmlns:p="http://schemas.microsoft.com/office/2006/metadata/properties" xmlns:ns2="1060e6a0-db36-49b4-868d-e91f94cb03c7" targetNamespace="http://schemas.microsoft.com/office/2006/metadata/properties" ma:root="true" ma:fieldsID="4f64340d814971f5e7b62e014c62ceed" ns2:_="">
    <xsd:import namespace="1060e6a0-db36-49b4-868d-e91f94cb03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60e6a0-db36-49b4-868d-e91f94cb03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5EAE64-660B-4626-A0E0-D8881CCDBE81}"/>
</file>

<file path=customXml/itemProps2.xml><?xml version="1.0" encoding="utf-8"?>
<ds:datastoreItem xmlns:ds="http://schemas.openxmlformats.org/officeDocument/2006/customXml" ds:itemID="{BC0904C6-F7A9-4A2E-BA56-46EEF8F08EC4}"/>
</file>

<file path=customXml/itemProps3.xml><?xml version="1.0" encoding="utf-8"?>
<ds:datastoreItem xmlns:ds="http://schemas.openxmlformats.org/officeDocument/2006/customXml" ds:itemID="{C743A052-A15B-4693-9AB5-DF726F479A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Nunn</dc:creator>
  <cp:keywords/>
  <dc:description/>
  <cp:lastModifiedBy>Meghan Eichelberger</cp:lastModifiedBy>
  <cp:revision/>
  <dcterms:created xsi:type="dcterms:W3CDTF">2016-03-23T20:00:32Z</dcterms:created>
  <dcterms:modified xsi:type="dcterms:W3CDTF">2021-02-19T16:48:07Z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0x01010058F9105372A02E49B413C2F1FF71619B</vt:lpwstr>
  </property>
</Properties>
</file>